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39" i="1" s="1"/>
  <c r="I42" i="1"/>
  <c r="F42" i="1"/>
  <c r="I41" i="1"/>
  <c r="F41" i="1"/>
  <c r="I40" i="1"/>
  <c r="F40" i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G11" i="1"/>
  <c r="E11" i="1"/>
  <c r="D11" i="1"/>
  <c r="B2" i="1"/>
  <c r="I29" i="1" l="1"/>
  <c r="H83" i="1"/>
  <c r="G83" i="1"/>
  <c r="E83" i="1"/>
  <c r="F29" i="1"/>
  <c r="D83" i="1"/>
  <c r="I19" i="1"/>
  <c r="I11" i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<sst xmlns="http://schemas.openxmlformats.org/spreadsheetml/2006/main" count="87" uniqueCount="87">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</sst>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B6" sqref="B6:I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48" t="str">
        <f>+[1]INGRESOS!B4</f>
        <v xml:space="preserve">TECNOLOGICO DE ESTUDIOS SUPERIORES DE CHIMALHUACAN (TESCHI) </v>
      </c>
      <c r="C2" s="49"/>
      <c r="D2" s="49"/>
      <c r="E2" s="49"/>
      <c r="F2" s="49"/>
      <c r="G2" s="49"/>
      <c r="H2" s="49"/>
      <c r="I2" s="50"/>
    </row>
    <row r="3" spans="2:13" ht="16.5" customHeight="1" x14ac:dyDescent="0.15">
      <c r="B3" s="51" t="s">
        <v>0</v>
      </c>
      <c r="C3" s="52"/>
      <c r="D3" s="52"/>
      <c r="E3" s="52"/>
      <c r="F3" s="52"/>
      <c r="G3" s="52"/>
      <c r="H3" s="52"/>
      <c r="I3" s="53"/>
    </row>
    <row r="4" spans="2:13" ht="16.5" customHeight="1" x14ac:dyDescent="0.15">
      <c r="B4" s="54" t="s">
        <v>1</v>
      </c>
      <c r="C4" s="55"/>
      <c r="D4" s="55"/>
      <c r="E4" s="55"/>
      <c r="F4" s="55"/>
      <c r="G4" s="55"/>
      <c r="H4" s="55"/>
      <c r="I4" s="56"/>
    </row>
    <row r="5" spans="2:13" ht="16.5" customHeight="1" x14ac:dyDescent="0.15">
      <c r="B5" s="54" t="s">
        <v>86</v>
      </c>
      <c r="C5" s="55"/>
      <c r="D5" s="55"/>
      <c r="E5" s="55"/>
      <c r="F5" s="55"/>
      <c r="G5" s="55"/>
      <c r="H5" s="55"/>
      <c r="I5" s="56"/>
    </row>
    <row r="6" spans="2:13" ht="16.5" customHeight="1" thickBot="1" x14ac:dyDescent="0.2">
      <c r="B6" s="57" t="s">
        <v>2</v>
      </c>
      <c r="C6" s="58"/>
      <c r="D6" s="58"/>
      <c r="E6" s="58"/>
      <c r="F6" s="58"/>
      <c r="G6" s="58"/>
      <c r="H6" s="58"/>
      <c r="I6" s="59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7" t="s">
        <v>3</v>
      </c>
      <c r="C8" s="38"/>
      <c r="D8" s="43" t="s">
        <v>4</v>
      </c>
      <c r="E8" s="44"/>
      <c r="F8" s="44"/>
      <c r="G8" s="44"/>
      <c r="H8" s="45"/>
      <c r="I8" s="46" t="s">
        <v>5</v>
      </c>
    </row>
    <row r="9" spans="2:13" ht="24.75" customHeight="1" thickBot="1" x14ac:dyDescent="0.2">
      <c r="B9" s="39"/>
      <c r="C9" s="40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7"/>
    </row>
    <row r="10" spans="2:13" ht="14.25" customHeight="1" thickBot="1" x14ac:dyDescent="0.2">
      <c r="B10" s="41"/>
      <c r="C10" s="42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35" t="s">
        <v>13</v>
      </c>
      <c r="C11" s="36"/>
      <c r="D11" s="6">
        <f t="shared" ref="D11:I11" si="0">SUM(D12:D18)</f>
        <v>71713.599999999991</v>
      </c>
      <c r="E11" s="6">
        <f t="shared" si="0"/>
        <v>5.6843418860808015E-14</v>
      </c>
      <c r="F11" s="6">
        <f t="shared" si="0"/>
        <v>71713.599999999991</v>
      </c>
      <c r="G11" s="6">
        <f t="shared" si="0"/>
        <v>32482.5</v>
      </c>
      <c r="H11" s="6">
        <f t="shared" si="0"/>
        <v>32482.5</v>
      </c>
      <c r="I11" s="7">
        <f t="shared" si="0"/>
        <v>39231.099999999991</v>
      </c>
      <c r="K11" s="8"/>
    </row>
    <row r="12" spans="2:13" ht="14.25" customHeight="1" x14ac:dyDescent="0.15">
      <c r="B12" s="9"/>
      <c r="C12" s="10" t="s">
        <v>14</v>
      </c>
      <c r="D12" s="11">
        <v>38388.699999999997</v>
      </c>
      <c r="E12" s="12">
        <v>-663.3</v>
      </c>
      <c r="F12" s="11">
        <f t="shared" ref="F12:F18" si="1">D12+E12</f>
        <v>37725.399999999994</v>
      </c>
      <c r="G12" s="12">
        <v>18503.5</v>
      </c>
      <c r="H12" s="12">
        <v>18503.5</v>
      </c>
      <c r="I12" s="13">
        <f t="shared" ref="I12:I18" si="2">F12-G12</f>
        <v>19221.899999999994</v>
      </c>
      <c r="K12" s="14"/>
      <c r="M12" s="15"/>
    </row>
    <row r="13" spans="2:13" ht="14.25" customHeight="1" x14ac:dyDescent="0.15">
      <c r="B13" s="9"/>
      <c r="C13" s="10" t="s">
        <v>15</v>
      </c>
      <c r="D13" s="11">
        <v>1230</v>
      </c>
      <c r="E13" s="12">
        <v>-1.8</v>
      </c>
      <c r="F13" s="11">
        <f t="shared" si="1"/>
        <v>1228.2</v>
      </c>
      <c r="G13" s="12">
        <v>527.20000000000005</v>
      </c>
      <c r="H13" s="12">
        <v>527.20000000000005</v>
      </c>
      <c r="I13" s="13">
        <f t="shared" si="2"/>
        <v>701</v>
      </c>
      <c r="M13" s="15"/>
    </row>
    <row r="14" spans="2:13" ht="14.25" customHeight="1" x14ac:dyDescent="0.15">
      <c r="B14" s="9"/>
      <c r="C14" s="10" t="s">
        <v>16</v>
      </c>
      <c r="D14" s="16">
        <v>15046.3</v>
      </c>
      <c r="E14" s="17">
        <v>389</v>
      </c>
      <c r="F14" s="16">
        <f t="shared" si="1"/>
        <v>15435.3</v>
      </c>
      <c r="G14" s="17">
        <v>5660.3</v>
      </c>
      <c r="H14" s="17">
        <v>5660.3</v>
      </c>
      <c r="I14" s="18">
        <f>F14-G14</f>
        <v>9775</v>
      </c>
      <c r="J14" s="19"/>
      <c r="K14" s="20"/>
      <c r="M14" s="15"/>
    </row>
    <row r="15" spans="2:13" ht="14.25" customHeight="1" x14ac:dyDescent="0.15">
      <c r="B15" s="9"/>
      <c r="C15" s="10" t="s">
        <v>17</v>
      </c>
      <c r="D15" s="11">
        <v>7876.2</v>
      </c>
      <c r="E15" s="12">
        <v>532.4</v>
      </c>
      <c r="F15" s="11">
        <f t="shared" si="1"/>
        <v>8408.6</v>
      </c>
      <c r="G15" s="12">
        <v>4475.2</v>
      </c>
      <c r="H15" s="12">
        <v>4475.2</v>
      </c>
      <c r="I15" s="13">
        <f t="shared" si="2"/>
        <v>3933.4000000000005</v>
      </c>
      <c r="M15" s="15"/>
    </row>
    <row r="16" spans="2:13" ht="14.25" customHeight="1" x14ac:dyDescent="0.15">
      <c r="B16" s="9"/>
      <c r="C16" s="10" t="s">
        <v>18</v>
      </c>
      <c r="D16" s="11">
        <v>9078.2000000000007</v>
      </c>
      <c r="E16" s="12">
        <v>-256.3</v>
      </c>
      <c r="F16" s="11">
        <f t="shared" si="1"/>
        <v>8821.9000000000015</v>
      </c>
      <c r="G16" s="12">
        <v>3316.3</v>
      </c>
      <c r="H16" s="12">
        <v>3316.3</v>
      </c>
      <c r="I16" s="13">
        <f t="shared" si="2"/>
        <v>5505.6000000000013</v>
      </c>
      <c r="M16" s="15"/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2">
        <v>0</v>
      </c>
      <c r="H17" s="12">
        <v>0</v>
      </c>
      <c r="I17" s="13">
        <f t="shared" si="2"/>
        <v>0</v>
      </c>
      <c r="M17" s="15"/>
    </row>
    <row r="18" spans="2:13" ht="14.25" customHeight="1" x14ac:dyDescent="0.15">
      <c r="B18" s="9"/>
      <c r="C18" s="10" t="s">
        <v>20</v>
      </c>
      <c r="D18" s="11">
        <v>94.2</v>
      </c>
      <c r="E18" s="12">
        <v>0</v>
      </c>
      <c r="F18" s="11">
        <f t="shared" si="1"/>
        <v>94.2</v>
      </c>
      <c r="G18" s="12">
        <v>0</v>
      </c>
      <c r="H18" s="12">
        <v>0</v>
      </c>
      <c r="I18" s="13">
        <f t="shared" si="2"/>
        <v>94.2</v>
      </c>
      <c r="M18" s="15"/>
    </row>
    <row r="19" spans="2:13" ht="14.25" customHeight="1" x14ac:dyDescent="0.15">
      <c r="B19" s="33" t="s">
        <v>21</v>
      </c>
      <c r="C19" s="34"/>
      <c r="D19" s="21">
        <f t="shared" ref="D19:I19" si="3">SUM(D20:D28)</f>
        <v>13156.8</v>
      </c>
      <c r="E19" s="21">
        <f t="shared" si="3"/>
        <v>0</v>
      </c>
      <c r="F19" s="21">
        <f t="shared" si="3"/>
        <v>13156.800000000001</v>
      </c>
      <c r="G19" s="21">
        <f t="shared" si="3"/>
        <v>6683.0999999999995</v>
      </c>
      <c r="H19" s="21">
        <f t="shared" si="3"/>
        <v>6683.0999999999995</v>
      </c>
      <c r="I19" s="22">
        <f t="shared" si="3"/>
        <v>6473.7000000000007</v>
      </c>
      <c r="K19" s="8"/>
    </row>
    <row r="20" spans="2:13" ht="22.5" x14ac:dyDescent="0.15">
      <c r="B20" s="9"/>
      <c r="C20" s="10" t="s">
        <v>22</v>
      </c>
      <c r="D20" s="11">
        <v>2946.6</v>
      </c>
      <c r="E20" s="11">
        <v>-107.1</v>
      </c>
      <c r="F20" s="11">
        <f>D20+E20</f>
        <v>2839.5</v>
      </c>
      <c r="G20" s="12">
        <v>1189.5</v>
      </c>
      <c r="H20" s="12">
        <v>1189.5</v>
      </c>
      <c r="I20" s="13">
        <f>F20-G20</f>
        <v>1650</v>
      </c>
    </row>
    <row r="21" spans="2:13" ht="14.25" customHeight="1" x14ac:dyDescent="0.15">
      <c r="B21" s="9"/>
      <c r="C21" s="10" t="s">
        <v>23</v>
      </c>
      <c r="D21" s="11">
        <v>432.7</v>
      </c>
      <c r="E21" s="11">
        <v>-18.2</v>
      </c>
      <c r="F21" s="11">
        <f t="shared" ref="F21:F28" si="4">D21+E21</f>
        <v>414.5</v>
      </c>
      <c r="G21" s="12">
        <v>95.1</v>
      </c>
      <c r="H21" s="12">
        <v>95.1</v>
      </c>
      <c r="I21" s="13">
        <f t="shared" ref="I21:I28" si="5">F21-G21</f>
        <v>319.39999999999998</v>
      </c>
    </row>
    <row r="22" spans="2:13" ht="14.25" customHeight="1" x14ac:dyDescent="0.15">
      <c r="B22" s="9"/>
      <c r="C22" s="10" t="s">
        <v>24</v>
      </c>
      <c r="D22" s="11">
        <v>0</v>
      </c>
      <c r="E22" s="11">
        <v>41</v>
      </c>
      <c r="F22" s="11">
        <f t="shared" si="4"/>
        <v>41</v>
      </c>
      <c r="G22" s="12">
        <v>41</v>
      </c>
      <c r="H22" s="12">
        <v>41</v>
      </c>
      <c r="I22" s="13">
        <f t="shared" si="5"/>
        <v>0</v>
      </c>
    </row>
    <row r="23" spans="2:13" ht="14.25" customHeight="1" x14ac:dyDescent="0.15">
      <c r="B23" s="9"/>
      <c r="C23" s="10" t="s">
        <v>25</v>
      </c>
      <c r="D23" s="11">
        <v>7222.7</v>
      </c>
      <c r="E23" s="11">
        <v>764.3</v>
      </c>
      <c r="F23" s="11">
        <f t="shared" si="4"/>
        <v>7987</v>
      </c>
      <c r="G23" s="12">
        <v>4807.3999999999996</v>
      </c>
      <c r="H23" s="12">
        <v>4807.3999999999996</v>
      </c>
      <c r="I23" s="13">
        <f t="shared" si="5"/>
        <v>3179.6000000000004</v>
      </c>
    </row>
    <row r="24" spans="2:13" ht="14.25" customHeight="1" x14ac:dyDescent="0.15">
      <c r="B24" s="9"/>
      <c r="C24" s="10" t="s">
        <v>26</v>
      </c>
      <c r="D24" s="11">
        <v>435.8</v>
      </c>
      <c r="E24" s="11">
        <v>59.7</v>
      </c>
      <c r="F24" s="11">
        <f t="shared" si="4"/>
        <v>495.5</v>
      </c>
      <c r="G24" s="12">
        <v>225.9</v>
      </c>
      <c r="H24" s="12">
        <v>225.9</v>
      </c>
      <c r="I24" s="13">
        <f t="shared" si="5"/>
        <v>269.60000000000002</v>
      </c>
    </row>
    <row r="25" spans="2:13" ht="14.25" customHeight="1" x14ac:dyDescent="0.15">
      <c r="B25" s="9"/>
      <c r="C25" s="10" t="s">
        <v>27</v>
      </c>
      <c r="D25" s="11">
        <v>342</v>
      </c>
      <c r="E25" s="11">
        <v>0</v>
      </c>
      <c r="F25" s="11">
        <f t="shared" si="4"/>
        <v>342</v>
      </c>
      <c r="G25" s="12">
        <v>90.2</v>
      </c>
      <c r="H25" s="12">
        <v>90.2</v>
      </c>
      <c r="I25" s="13">
        <f t="shared" si="5"/>
        <v>251.8</v>
      </c>
    </row>
    <row r="26" spans="2:13" ht="14.25" customHeight="1" x14ac:dyDescent="0.15">
      <c r="B26" s="9"/>
      <c r="C26" s="10" t="s">
        <v>28</v>
      </c>
      <c r="D26" s="11">
        <v>760.9</v>
      </c>
      <c r="E26" s="11">
        <v>-362.7</v>
      </c>
      <c r="F26" s="11">
        <f t="shared" si="4"/>
        <v>398.2</v>
      </c>
      <c r="G26" s="12">
        <v>171</v>
      </c>
      <c r="H26" s="12">
        <v>171</v>
      </c>
      <c r="I26" s="13">
        <f t="shared" si="5"/>
        <v>227.2</v>
      </c>
    </row>
    <row r="27" spans="2:13" ht="14.25" customHeight="1" x14ac:dyDescent="0.15">
      <c r="B27" s="9"/>
      <c r="C27" s="10" t="s">
        <v>29</v>
      </c>
      <c r="D27" s="11">
        <v>0</v>
      </c>
      <c r="E27" s="11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30</v>
      </c>
      <c r="D28" s="11">
        <v>1016.1</v>
      </c>
      <c r="E28" s="11">
        <v>-377</v>
      </c>
      <c r="F28" s="11">
        <f t="shared" si="4"/>
        <v>639.1</v>
      </c>
      <c r="G28" s="12">
        <v>63</v>
      </c>
      <c r="H28" s="12">
        <v>63</v>
      </c>
      <c r="I28" s="13">
        <f t="shared" si="5"/>
        <v>576.1</v>
      </c>
    </row>
    <row r="29" spans="2:13" ht="14.25" customHeight="1" x14ac:dyDescent="0.15">
      <c r="B29" s="33" t="s">
        <v>31</v>
      </c>
      <c r="C29" s="34"/>
      <c r="D29" s="21">
        <f t="shared" ref="D29:I29" si="6">SUM(D30:D38)</f>
        <v>14597.5</v>
      </c>
      <c r="E29" s="21">
        <f t="shared" si="6"/>
        <v>0</v>
      </c>
      <c r="F29" s="21">
        <f t="shared" si="6"/>
        <v>14597.500000000002</v>
      </c>
      <c r="G29" s="21">
        <f t="shared" si="6"/>
        <v>6666.8</v>
      </c>
      <c r="H29" s="21">
        <f t="shared" si="6"/>
        <v>6666.8</v>
      </c>
      <c r="I29" s="22">
        <f t="shared" si="6"/>
        <v>7930.7</v>
      </c>
      <c r="K29" s="8"/>
    </row>
    <row r="30" spans="2:13" ht="14.25" customHeight="1" x14ac:dyDescent="0.15">
      <c r="B30" s="9"/>
      <c r="C30" s="10" t="s">
        <v>32</v>
      </c>
      <c r="D30" s="11">
        <v>2316.1999999999998</v>
      </c>
      <c r="E30" s="12">
        <v>86.4</v>
      </c>
      <c r="F30" s="11">
        <f>D30+E30</f>
        <v>2402.6</v>
      </c>
      <c r="G30" s="12">
        <v>1099.5999999999999</v>
      </c>
      <c r="H30" s="12">
        <v>1099.5999999999999</v>
      </c>
      <c r="I30" s="13">
        <f t="shared" ref="I30:I38" si="7">F30-G30</f>
        <v>1303</v>
      </c>
    </row>
    <row r="31" spans="2:13" ht="14.25" customHeight="1" x14ac:dyDescent="0.15">
      <c r="B31" s="9"/>
      <c r="C31" s="10" t="s">
        <v>33</v>
      </c>
      <c r="D31" s="11">
        <v>22</v>
      </c>
      <c r="E31" s="12">
        <v>0</v>
      </c>
      <c r="F31" s="11">
        <f t="shared" ref="F31:F38" si="8">D31+E31</f>
        <v>22</v>
      </c>
      <c r="G31" s="12">
        <v>10</v>
      </c>
      <c r="H31" s="12">
        <v>10</v>
      </c>
      <c r="I31" s="13">
        <f t="shared" si="7"/>
        <v>12</v>
      </c>
    </row>
    <row r="32" spans="2:13" ht="14.25" customHeight="1" x14ac:dyDescent="0.15">
      <c r="B32" s="9"/>
      <c r="C32" s="10" t="s">
        <v>34</v>
      </c>
      <c r="D32" s="11">
        <v>5110.3</v>
      </c>
      <c r="E32" s="12">
        <v>104.2</v>
      </c>
      <c r="F32" s="11">
        <f t="shared" si="8"/>
        <v>5214.5</v>
      </c>
      <c r="G32" s="12">
        <v>2596.3000000000002</v>
      </c>
      <c r="H32" s="12">
        <v>2596.3000000000002</v>
      </c>
      <c r="I32" s="13">
        <f t="shared" si="7"/>
        <v>2618.1999999999998</v>
      </c>
    </row>
    <row r="33" spans="2:9" ht="14.25" customHeight="1" x14ac:dyDescent="0.15">
      <c r="B33" s="9"/>
      <c r="C33" s="10" t="s">
        <v>35</v>
      </c>
      <c r="D33" s="11">
        <v>536</v>
      </c>
      <c r="E33" s="12">
        <v>-84.2</v>
      </c>
      <c r="F33" s="11">
        <f t="shared" si="8"/>
        <v>451.8</v>
      </c>
      <c r="G33" s="12">
        <v>220.5</v>
      </c>
      <c r="H33" s="12">
        <v>220.5</v>
      </c>
      <c r="I33" s="13">
        <f t="shared" si="7"/>
        <v>231.3</v>
      </c>
    </row>
    <row r="34" spans="2:9" ht="14.25" customHeight="1" x14ac:dyDescent="0.15">
      <c r="B34" s="9"/>
      <c r="C34" s="10" t="s">
        <v>36</v>
      </c>
      <c r="D34" s="11">
        <v>4247.8</v>
      </c>
      <c r="E34" s="12">
        <v>-126.3</v>
      </c>
      <c r="F34" s="11">
        <f t="shared" si="8"/>
        <v>4121.5</v>
      </c>
      <c r="G34" s="12">
        <v>1936.8</v>
      </c>
      <c r="H34" s="12">
        <v>1936.8</v>
      </c>
      <c r="I34" s="13">
        <f t="shared" si="7"/>
        <v>2184.6999999999998</v>
      </c>
    </row>
    <row r="35" spans="2:9" ht="14.25" customHeight="1" x14ac:dyDescent="0.15">
      <c r="B35" s="9"/>
      <c r="C35" s="10" t="s">
        <v>37</v>
      </c>
      <c r="D35" s="11">
        <v>208.1</v>
      </c>
      <c r="E35" s="12">
        <v>-29.5</v>
      </c>
      <c r="F35" s="11">
        <f t="shared" si="8"/>
        <v>178.6</v>
      </c>
      <c r="G35" s="12">
        <v>0.3</v>
      </c>
      <c r="H35" s="12">
        <v>0.3</v>
      </c>
      <c r="I35" s="13">
        <f>F35-G35</f>
        <v>178.29999999999998</v>
      </c>
    </row>
    <row r="36" spans="2:9" ht="14.25" customHeight="1" x14ac:dyDescent="0.15">
      <c r="B36" s="9"/>
      <c r="C36" s="10" t="s">
        <v>38</v>
      </c>
      <c r="D36" s="11">
        <v>134.80000000000001</v>
      </c>
      <c r="E36" s="12">
        <v>-36.6</v>
      </c>
      <c r="F36" s="11">
        <f t="shared" si="8"/>
        <v>98.200000000000017</v>
      </c>
      <c r="G36" s="12">
        <v>27.5</v>
      </c>
      <c r="H36" s="12">
        <v>27.5</v>
      </c>
      <c r="I36" s="13">
        <f t="shared" si="7"/>
        <v>70.700000000000017</v>
      </c>
    </row>
    <row r="37" spans="2:9" ht="14.25" customHeight="1" x14ac:dyDescent="0.15">
      <c r="B37" s="9"/>
      <c r="C37" s="10" t="s">
        <v>39</v>
      </c>
      <c r="D37" s="11">
        <v>309.60000000000002</v>
      </c>
      <c r="E37" s="12">
        <v>-6.3</v>
      </c>
      <c r="F37" s="11">
        <f t="shared" si="8"/>
        <v>303.3</v>
      </c>
      <c r="G37" s="12">
        <v>18.100000000000001</v>
      </c>
      <c r="H37" s="12">
        <v>18.100000000000001</v>
      </c>
      <c r="I37" s="13">
        <f t="shared" si="7"/>
        <v>285.2</v>
      </c>
    </row>
    <row r="38" spans="2:9" ht="14.25" customHeight="1" x14ac:dyDescent="0.15">
      <c r="B38" s="9"/>
      <c r="C38" s="10" t="s">
        <v>40</v>
      </c>
      <c r="D38" s="11">
        <v>1712.7</v>
      </c>
      <c r="E38" s="12">
        <v>92.3</v>
      </c>
      <c r="F38" s="11">
        <f t="shared" si="8"/>
        <v>1805</v>
      </c>
      <c r="G38" s="12">
        <v>757.7</v>
      </c>
      <c r="H38" s="12">
        <v>757.7</v>
      </c>
      <c r="I38" s="13">
        <f t="shared" si="7"/>
        <v>1047.3</v>
      </c>
    </row>
    <row r="39" spans="2:9" ht="14.25" customHeight="1" x14ac:dyDescent="0.15">
      <c r="B39" s="33" t="s">
        <v>41</v>
      </c>
      <c r="C39" s="34"/>
      <c r="D39" s="21">
        <f t="shared" ref="D39:I39" si="9">SUM(D40:D48)</f>
        <v>687.5</v>
      </c>
      <c r="E39" s="21">
        <f t="shared" si="9"/>
        <v>0</v>
      </c>
      <c r="F39" s="21">
        <f t="shared" si="9"/>
        <v>687.5</v>
      </c>
      <c r="G39" s="21">
        <f t="shared" si="9"/>
        <v>98.8</v>
      </c>
      <c r="H39" s="21">
        <f t="shared" si="9"/>
        <v>98.8</v>
      </c>
      <c r="I39" s="22">
        <f t="shared" si="9"/>
        <v>588.70000000000005</v>
      </c>
    </row>
    <row r="40" spans="2:9" ht="14.25" customHeight="1" x14ac:dyDescent="0.15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10" t="s">
        <v>45</v>
      </c>
      <c r="D43" s="12">
        <v>687.5</v>
      </c>
      <c r="E43" s="12">
        <v>0</v>
      </c>
      <c r="F43" s="12">
        <f t="shared" si="10"/>
        <v>687.5</v>
      </c>
      <c r="G43" s="12">
        <v>98.8</v>
      </c>
      <c r="H43" s="12">
        <v>98.8</v>
      </c>
      <c r="I43" s="13">
        <f t="shared" si="11"/>
        <v>588.70000000000005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33" t="s">
        <v>51</v>
      </c>
      <c r="C49" s="34"/>
      <c r="D49" s="21">
        <f t="shared" ref="D49:I49" si="12">SUM(D50:D58)</f>
        <v>13810.2</v>
      </c>
      <c r="E49" s="21">
        <f>SUM(E50:E58)</f>
        <v>0</v>
      </c>
      <c r="F49" s="21">
        <f t="shared" si="12"/>
        <v>13810.2</v>
      </c>
      <c r="G49" s="21">
        <f t="shared" si="12"/>
        <v>5100.8</v>
      </c>
      <c r="H49" s="21">
        <f>SUM(H50:H58)</f>
        <v>5100.8</v>
      </c>
      <c r="I49" s="22">
        <f t="shared" si="12"/>
        <v>8709.4</v>
      </c>
      <c r="K49" s="15"/>
      <c r="L49" s="23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7311.6</v>
      </c>
      <c r="E50" s="12">
        <v>-2704.2</v>
      </c>
      <c r="F50" s="11">
        <f t="shared" ref="F50:F58" si="13">D50+E50</f>
        <v>4607.4000000000005</v>
      </c>
      <c r="G50" s="12">
        <v>1125.5</v>
      </c>
      <c r="H50" s="24">
        <v>1125.5</v>
      </c>
      <c r="I50" s="13">
        <f t="shared" ref="I50:I58" si="14">F50-G50</f>
        <v>3481.9000000000005</v>
      </c>
      <c r="N50" s="1">
        <v>1009.2</v>
      </c>
      <c r="O50" s="23">
        <f t="shared" ref="O50:O58" si="15">+N50-H50</f>
        <v>-116.29999999999995</v>
      </c>
    </row>
    <row r="51" spans="2:15" ht="14.25" customHeight="1" x14ac:dyDescent="0.15">
      <c r="B51" s="9"/>
      <c r="C51" s="10" t="s">
        <v>53</v>
      </c>
      <c r="D51" s="11">
        <v>676.3</v>
      </c>
      <c r="E51" s="12">
        <v>-222.8</v>
      </c>
      <c r="F51" s="11">
        <f t="shared" si="13"/>
        <v>453.49999999999994</v>
      </c>
      <c r="G51" s="12">
        <v>0</v>
      </c>
      <c r="H51" s="24">
        <v>0</v>
      </c>
      <c r="I51" s="13">
        <f t="shared" si="14"/>
        <v>453.49999999999994</v>
      </c>
      <c r="N51" s="1">
        <v>19.2</v>
      </c>
      <c r="O51" s="23">
        <f t="shared" si="15"/>
        <v>19.2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-107.3</v>
      </c>
      <c r="F52" s="11">
        <f t="shared" si="13"/>
        <v>1160.4000000000001</v>
      </c>
      <c r="G52" s="12">
        <v>28.2</v>
      </c>
      <c r="H52" s="24">
        <v>28.2</v>
      </c>
      <c r="I52" s="13">
        <f t="shared" si="14"/>
        <v>1132.2</v>
      </c>
      <c r="K52" s="15"/>
      <c r="N52" s="1">
        <v>5.6</v>
      </c>
      <c r="O52" s="23">
        <f t="shared" si="15"/>
        <v>-22.6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12">
        <v>377.9</v>
      </c>
      <c r="H53" s="24">
        <v>377.9</v>
      </c>
      <c r="I53" s="13">
        <f t="shared" si="14"/>
        <v>122.10000000000002</v>
      </c>
      <c r="O53" s="23">
        <f t="shared" si="15"/>
        <v>-377.9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2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 x14ac:dyDescent="0.15">
      <c r="B55" s="9"/>
      <c r="C55" s="10" t="s">
        <v>57</v>
      </c>
      <c r="D55" s="11">
        <v>4014.8</v>
      </c>
      <c r="E55" s="12">
        <v>-173.9</v>
      </c>
      <c r="F55" s="11">
        <f t="shared" si="13"/>
        <v>3840.9</v>
      </c>
      <c r="G55" s="12">
        <v>361</v>
      </c>
      <c r="H55" s="24">
        <v>361</v>
      </c>
      <c r="I55" s="13">
        <f t="shared" si="14"/>
        <v>3479.9</v>
      </c>
      <c r="N55" s="1">
        <v>55.2</v>
      </c>
      <c r="O55" s="23">
        <f t="shared" si="15"/>
        <v>-305.8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12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1719.7</v>
      </c>
      <c r="F57" s="11">
        <f t="shared" si="13"/>
        <v>1719.7</v>
      </c>
      <c r="G57" s="12">
        <v>1719.7</v>
      </c>
      <c r="H57" s="24">
        <v>1719.7</v>
      </c>
      <c r="I57" s="13">
        <f t="shared" si="14"/>
        <v>0</v>
      </c>
      <c r="O57" s="23">
        <f t="shared" si="15"/>
        <v>-1719.7</v>
      </c>
    </row>
    <row r="58" spans="2:15" ht="14.25" customHeight="1" x14ac:dyDescent="0.15">
      <c r="B58" s="9"/>
      <c r="C58" s="10" t="s">
        <v>60</v>
      </c>
      <c r="D58" s="11">
        <v>39.799999999999997</v>
      </c>
      <c r="E58" s="12">
        <v>1488.5</v>
      </c>
      <c r="F58" s="11">
        <f t="shared" si="13"/>
        <v>1528.3</v>
      </c>
      <c r="G58" s="12">
        <v>1488.5</v>
      </c>
      <c r="H58" s="24">
        <v>1488.5</v>
      </c>
      <c r="I58" s="13">
        <f t="shared" si="14"/>
        <v>39.799999999999955</v>
      </c>
      <c r="N58" s="1">
        <v>6.9</v>
      </c>
      <c r="O58" s="23">
        <f t="shared" si="15"/>
        <v>-1481.6</v>
      </c>
    </row>
    <row r="59" spans="2:15" ht="14.25" customHeight="1" x14ac:dyDescent="0.15">
      <c r="B59" s="33" t="s">
        <v>61</v>
      </c>
      <c r="C59" s="34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33" t="s">
        <v>65</v>
      </c>
      <c r="C63" s="34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 x14ac:dyDescent="0.15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33" t="s">
        <v>73</v>
      </c>
      <c r="C71" s="34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 x14ac:dyDescent="0.15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33" t="s">
        <v>77</v>
      </c>
      <c r="C75" s="34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 x14ac:dyDescent="0.15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27"/>
      <c r="C83" s="28" t="s">
        <v>85</v>
      </c>
      <c r="D83" s="29">
        <f t="shared" ref="D83:I83" si="24">D11+D19+D29+D39+D49+D59+D63+D71+D75</f>
        <v>113965.59999999999</v>
      </c>
      <c r="E83" s="29">
        <f t="shared" si="24"/>
        <v>5.6843418860808015E-14</v>
      </c>
      <c r="F83" s="29">
        <f>F11+F19+F29+F39+F49+F59+F63+F71+F75</f>
        <v>113965.59999999999</v>
      </c>
      <c r="G83" s="29">
        <f>G11+G19+G29+G39+G49+G59+G63+G71+G75</f>
        <v>51032.000000000007</v>
      </c>
      <c r="H83" s="29">
        <f>H11+H19+H29+H39+H49+H59+H63+H71+H75</f>
        <v>51032.000000000007</v>
      </c>
      <c r="I83" s="29">
        <f t="shared" si="24"/>
        <v>62933.599999999984</v>
      </c>
      <c r="K83" s="30"/>
    </row>
    <row r="84" spans="2:13" ht="6.75" customHeight="1" x14ac:dyDescent="0.15"/>
    <row r="85" spans="2:13" x14ac:dyDescent="0.15">
      <c r="E85" s="15"/>
      <c r="H85" s="15"/>
      <c r="L85" s="23"/>
    </row>
    <row r="86" spans="2:13" x14ac:dyDescent="0.15">
      <c r="D86" s="23"/>
      <c r="E86" s="23"/>
      <c r="H86" s="31"/>
      <c r="K86" s="23"/>
    </row>
    <row r="87" spans="2:13" x14ac:dyDescent="0.15">
      <c r="H87" s="23"/>
    </row>
    <row r="89" spans="2:13" x14ac:dyDescent="0.15">
      <c r="E89" s="32"/>
    </row>
    <row r="90" spans="2:13" x14ac:dyDescent="0.15">
      <c r="E90" s="32"/>
    </row>
    <row r="91" spans="2:13" x14ac:dyDescent="0.15">
      <c r="E91" s="32"/>
    </row>
    <row r="92" spans="2:13" x14ac:dyDescent="0.15">
      <c r="E92" s="32"/>
      <c r="F92" s="32"/>
    </row>
    <row r="93" spans="2:13" x14ac:dyDescent="0.15">
      <c r="E93" s="32"/>
      <c r="F93" s="32"/>
    </row>
    <row r="94" spans="2:13" x14ac:dyDescent="0.15">
      <c r="E94" s="32"/>
      <c r="F94" s="32"/>
    </row>
    <row r="95" spans="2:13" x14ac:dyDescent="0.15">
      <c r="E95" s="32"/>
      <c r="F95" s="32"/>
    </row>
    <row r="96" spans="2:13" x14ac:dyDescent="0.15">
      <c r="F96" s="32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2020-02-05T21:32:52Z</cp:lastPrinted>
  <dcterms:created xsi:type="dcterms:W3CDTF">2019-10-23T17:11:57Z</dcterms:created>
  <dcterms:modified xsi:type="dcterms:W3CDTF">2020-09-07T18:26:26Z</dcterms:modified>
</cp:coreProperties>
</file>